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94" i="1" l="1"/>
  <c r="I194" i="1"/>
  <c r="H194" i="1"/>
  <c r="G194" i="1"/>
  <c r="F194" i="1"/>
  <c r="J175" i="1"/>
  <c r="I175" i="1"/>
  <c r="H175" i="1"/>
  <c r="G175" i="1"/>
  <c r="F175" i="1"/>
  <c r="J80" i="1"/>
  <c r="I80" i="1"/>
  <c r="H80" i="1"/>
  <c r="G80" i="1"/>
  <c r="F80" i="1"/>
  <c r="J61" i="1"/>
  <c r="I61" i="1"/>
  <c r="H61" i="1"/>
  <c r="G61" i="1"/>
  <c r="F61" i="1"/>
  <c r="J42" i="1"/>
  <c r="I42" i="1"/>
  <c r="H42" i="1"/>
  <c r="G42" i="1"/>
  <c r="F42" i="1"/>
  <c r="J13" i="1"/>
  <c r="I13" i="1"/>
  <c r="H13" i="1"/>
  <c r="G13" i="1"/>
  <c r="F13" i="1"/>
  <c r="F165" i="1"/>
  <c r="F176" i="1" s="1"/>
  <c r="G165" i="1"/>
  <c r="H165" i="1"/>
  <c r="H176" i="1" s="1"/>
  <c r="I165" i="1"/>
  <c r="J165" i="1"/>
  <c r="L165" i="1"/>
  <c r="B195" i="1"/>
  <c r="A195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6" i="1"/>
  <c r="B166" i="1"/>
  <c r="A166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I176" i="1" l="1"/>
  <c r="G176" i="1"/>
  <c r="I23" i="1" l="1"/>
  <c r="I24" i="1" s="1"/>
  <c r="I196" i="1" s="1"/>
  <c r="H23" i="1"/>
  <c r="H24" i="1" s="1"/>
  <c r="H196" i="1" s="1"/>
  <c r="F23" i="1"/>
  <c r="F24" i="1" s="1"/>
  <c r="F196" i="1" s="1"/>
  <c r="G23" i="1"/>
  <c r="G24" i="1" s="1"/>
  <c r="G196" i="1" s="1"/>
  <c r="J23" i="1"/>
  <c r="J24" i="1" s="1"/>
  <c r="J196" i="1" s="1"/>
  <c r="L194" i="1"/>
  <c r="L195" i="1"/>
  <c r="L42" i="1"/>
  <c r="L43" i="1"/>
  <c r="L196" i="1"/>
  <c r="L23" i="1"/>
  <c r="L24" i="1"/>
  <c r="L13" i="1"/>
  <c r="L175" i="1"/>
  <c r="L176" i="1"/>
  <c r="L81" i="1"/>
  <c r="L80" i="1"/>
  <c r="L62" i="1"/>
  <c r="L61" i="1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<sst xmlns="http://schemas.openxmlformats.org/spreadsheetml/2006/main" count="298" uniqueCount="97">
  <si>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</si>
  <si>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</si>
  <si>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</si>
  <si>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</si>
  <si>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</si>
  <si>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</si>
  <si>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</si>
  <si>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</si>
  <si>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</si>
  <si>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</si>
  <si>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</si>
  <si>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</si>
  <si>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</si>
  <si>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</si>
  <si>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</si>
  <si>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</si>
  <si>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</si>
  <si>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</si>
  <si>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</si>
  <si>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</si>
  <si>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</si>
  <si>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</si>
  <si>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</si>
  <si>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</si>
  <si>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</si>
  <si>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</si>
  <si>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</si>
  <si>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</si>
  <si>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</si>
  <si>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</si>
  <si>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</si>
  <si>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</si>
  <si>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</si>
  <si>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</si>
  <si>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</si>
  <si>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</si>
  <si>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</si>
  <si>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</si>
  <si>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</si>
  <si>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</si>
  <si>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53-19з-2020</t>
  </si>
  <si>
    <t xml:space="preserve">суп с рыбными консервами </t>
  </si>
  <si>
    <t>54-12с-2020</t>
  </si>
  <si>
    <t>творожная запеканка со сгущенным молоком</t>
  </si>
  <si>
    <t>54-1т-2020</t>
  </si>
  <si>
    <t>чай с сахаром</t>
  </si>
  <si>
    <t>54-2гн-2020</t>
  </si>
  <si>
    <t>хлеб белый</t>
  </si>
  <si>
    <t>хлеб черн</t>
  </si>
  <si>
    <t>яйцо</t>
  </si>
  <si>
    <t>54-6о-2020</t>
  </si>
  <si>
    <t>рассольник ленинградский</t>
  </si>
  <si>
    <t>54-3с-2020</t>
  </si>
  <si>
    <t>плов с курицей</t>
  </si>
  <si>
    <t>54-12м-2020</t>
  </si>
  <si>
    <t>икра кабачковая</t>
  </si>
  <si>
    <t>напиток из шиповника</t>
  </si>
  <si>
    <t>54-13хн-2020</t>
  </si>
  <si>
    <t>хлеб черный</t>
  </si>
  <si>
    <t>яблоко</t>
  </si>
  <si>
    <t>кукуруза</t>
  </si>
  <si>
    <t>54-21з-2020</t>
  </si>
  <si>
    <t xml:space="preserve">суп с макаронами с мясом </t>
  </si>
  <si>
    <t>54-7с-2020</t>
  </si>
  <si>
    <t>тефтели</t>
  </si>
  <si>
    <t>54-8м-2020</t>
  </si>
  <si>
    <t xml:space="preserve">каша пшенная с маслом </t>
  </si>
  <si>
    <t>54-12г-2020</t>
  </si>
  <si>
    <t>сок</t>
  </si>
  <si>
    <t>зеленый горошек</t>
  </si>
  <si>
    <t>суп щи с мясом со сметаной</t>
  </si>
  <si>
    <t>54-1с-2020</t>
  </si>
  <si>
    <t>мясо куринное</t>
  </si>
  <si>
    <t>54-21м-2020</t>
  </si>
  <si>
    <t>гречка с соусом</t>
  </si>
  <si>
    <t>54-4г-2020</t>
  </si>
  <si>
    <t>кисель</t>
  </si>
  <si>
    <t xml:space="preserve">суп гороховый с мясом </t>
  </si>
  <si>
    <t>54-8с-2020</t>
  </si>
  <si>
    <t>пшеничная с маслом</t>
  </si>
  <si>
    <t>тк0479</t>
  </si>
  <si>
    <t>котлета</t>
  </si>
  <si>
    <t>54-4м-2020</t>
  </si>
  <si>
    <t>кофейный напиток</t>
  </si>
  <si>
    <t>54-23гн-2020</t>
  </si>
  <si>
    <t xml:space="preserve">хлеб белый </t>
  </si>
  <si>
    <t xml:space="preserve">хлеб черный </t>
  </si>
  <si>
    <t>суп с рыбными консервами</t>
  </si>
  <si>
    <t xml:space="preserve">творожная запеканкасо сгущенным молоком </t>
  </si>
  <si>
    <t xml:space="preserve">чай с сахаром </t>
  </si>
  <si>
    <t xml:space="preserve">мясо куринное </t>
  </si>
  <si>
    <t xml:space="preserve">гречка с соусом </t>
  </si>
  <si>
    <t>зхлеб черный</t>
  </si>
  <si>
    <t xml:space="preserve">пшеничная с маслом </t>
  </si>
  <si>
    <t>Директор</t>
  </si>
  <si>
    <t>МКОУ СОШ №1 города Шумихи</t>
  </si>
  <si>
    <t>Л.В.Вепрева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</si>
</sst>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94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9"/>
    </row>
    <row r="13" spans="1:12" ht="15" thickBot="1" x14ac:dyDescent="0.35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0.1</v>
      </c>
      <c r="H14" s="43">
        <v>8.1999999999999993</v>
      </c>
      <c r="I14" s="43">
        <v>0.1</v>
      </c>
      <c r="J14" s="43">
        <v>74.8</v>
      </c>
      <c r="K14" s="44" t="s">
        <v>40</v>
      </c>
      <c r="L14" s="43">
        <v>4.99</v>
      </c>
    </row>
    <row r="15" spans="1:12" ht="26.4" x14ac:dyDescent="0.3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7.9</v>
      </c>
      <c r="H15" s="43">
        <v>4.0999999999999996</v>
      </c>
      <c r="I15" s="43">
        <v>12.42</v>
      </c>
      <c r="J15" s="43">
        <v>117.96</v>
      </c>
      <c r="K15" s="44" t="s">
        <v>42</v>
      </c>
      <c r="L15" s="43">
        <v>15.85</v>
      </c>
    </row>
    <row r="16" spans="1:12" ht="26.4" x14ac:dyDescent="0.3">
      <c r="A16" s="23"/>
      <c r="B16" s="15"/>
      <c r="C16" s="11"/>
      <c r="D16" s="7" t="s">
        <v>28</v>
      </c>
      <c r="E16" s="42" t="s">
        <v>43</v>
      </c>
      <c r="F16" s="43">
        <v>150.5</v>
      </c>
      <c r="G16" s="43">
        <v>25.65</v>
      </c>
      <c r="H16" s="43">
        <v>15.97</v>
      </c>
      <c r="I16" s="43">
        <v>24.97</v>
      </c>
      <c r="J16" s="43">
        <v>347.32</v>
      </c>
      <c r="K16" s="44" t="s">
        <v>44</v>
      </c>
      <c r="L16" s="43">
        <v>51.28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46</v>
      </c>
      <c r="L18" s="43">
        <v>1.19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3.28</v>
      </c>
      <c r="H19" s="43">
        <v>0.56000000000000005</v>
      </c>
      <c r="I19" s="43">
        <v>16.739999999999998</v>
      </c>
      <c r="J19" s="43">
        <v>78</v>
      </c>
      <c r="K19" s="44">
        <v>878</v>
      </c>
      <c r="L19" s="43">
        <v>1.2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0.36</v>
      </c>
      <c r="J20" s="43">
        <v>54.3</v>
      </c>
      <c r="K20" s="44">
        <v>879</v>
      </c>
      <c r="L20" s="43">
        <v>0.9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630.5</v>
      </c>
      <c r="G23" s="19">
        <f>SUM(G14:G22)</f>
        <v>39.11</v>
      </c>
      <c r="H23" s="19">
        <f>SUM(H14:H22)</f>
        <v>29.189999999999998</v>
      </c>
      <c r="I23" s="19">
        <f>SUM(I14:I22)</f>
        <v>61.089999999999989</v>
      </c>
      <c r="J23" s="19">
        <f>SUM(J14:J22)</f>
        <v>699.17999999999984</v>
      </c>
      <c r="K23" s="25"/>
      <c r="L23" s="19">
        <f ca="1">SUM(L20:L161)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F146+F23</f>
        <v>630.5</v>
      </c>
      <c r="G24" s="32">
        <f>G146+G23</f>
        <v>39.11</v>
      </c>
      <c r="H24" s="32">
        <f>H146+H23</f>
        <v>29.189999999999998</v>
      </c>
      <c r="I24" s="32">
        <f>I146+I23</f>
        <v>61.089999999999989</v>
      </c>
      <c r="J24" s="32">
        <f>J146+J23</f>
        <v>699.17999999999984</v>
      </c>
      <c r="K24" s="32"/>
      <c r="L24" s="32">
        <f ca="1">L146+L23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47</v>
      </c>
      <c r="K29" s="44">
        <v>847</v>
      </c>
      <c r="L29" s="43">
        <v>21.62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0">SUM(G25:G31)</f>
        <v>0.8</v>
      </c>
      <c r="H32" s="19">
        <f t="shared" ref="H32" si="1">SUM(H25:H31)</f>
        <v>0.8</v>
      </c>
      <c r="I32" s="19">
        <f t="shared" ref="I32" si="2">SUM(I25:I31)</f>
        <v>19.600000000000001</v>
      </c>
      <c r="J32" s="19">
        <f t="shared" ref="J32:L32" si="3">SUM(J25:J31)</f>
        <v>47</v>
      </c>
      <c r="K32" s="25"/>
      <c r="L32" s="19">
        <f t="shared" si="3"/>
        <v>21.62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40</v>
      </c>
      <c r="G33" s="43">
        <v>4.8</v>
      </c>
      <c r="H33" s="43">
        <v>4</v>
      </c>
      <c r="I33" s="43">
        <v>0.3</v>
      </c>
      <c r="J33" s="43">
        <v>56.6</v>
      </c>
      <c r="K33" s="44" t="s">
        <v>50</v>
      </c>
      <c r="L33" s="43">
        <v>5.81</v>
      </c>
    </row>
    <row r="34" spans="1:12" ht="26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4.74</v>
      </c>
      <c r="H34" s="43">
        <v>6.24</v>
      </c>
      <c r="I34" s="43">
        <v>13.6</v>
      </c>
      <c r="J34" s="43">
        <v>129.38</v>
      </c>
      <c r="K34" s="44" t="s">
        <v>52</v>
      </c>
      <c r="L34" s="43">
        <v>13.57</v>
      </c>
    </row>
    <row r="35" spans="1:12" ht="26.4" x14ac:dyDescent="0.3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27.3</v>
      </c>
      <c r="H35" s="43">
        <v>8.1</v>
      </c>
      <c r="I35" s="43">
        <v>33.200000000000003</v>
      </c>
      <c r="J35" s="43">
        <v>314.60000000000002</v>
      </c>
      <c r="K35" s="44" t="s">
        <v>54</v>
      </c>
      <c r="L35" s="43">
        <v>21.24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60</v>
      </c>
      <c r="G36" s="43">
        <v>1.1000000000000001</v>
      </c>
      <c r="H36" s="43">
        <v>5.3</v>
      </c>
      <c r="I36" s="43">
        <v>4.5999999999999996</v>
      </c>
      <c r="J36" s="43">
        <v>71.099999999999994</v>
      </c>
      <c r="K36" s="44">
        <v>101</v>
      </c>
      <c r="L36" s="43">
        <v>3.96</v>
      </c>
    </row>
    <row r="37" spans="1:12" ht="26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0.6</v>
      </c>
      <c r="H37" s="43">
        <v>0.2</v>
      </c>
      <c r="I37" s="43">
        <v>15.2</v>
      </c>
      <c r="J37" s="43">
        <v>65.3</v>
      </c>
      <c r="K37" s="44" t="s">
        <v>57</v>
      </c>
      <c r="L37" s="43">
        <v>6.5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3.28</v>
      </c>
      <c r="H38" s="43">
        <v>0.56000000000000005</v>
      </c>
      <c r="I38" s="43">
        <v>16.739999999999998</v>
      </c>
      <c r="J38" s="43">
        <v>78</v>
      </c>
      <c r="K38" s="44">
        <v>878</v>
      </c>
      <c r="L38" s="43">
        <v>1.2</v>
      </c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1.98</v>
      </c>
      <c r="H39" s="43">
        <v>0.36</v>
      </c>
      <c r="I39" s="43">
        <v>0.36</v>
      </c>
      <c r="J39" s="43">
        <v>54.3</v>
      </c>
      <c r="K39" s="44">
        <v>879</v>
      </c>
      <c r="L39" s="43">
        <v>0.9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4">SUM(G33:G41)</f>
        <v>43.800000000000004</v>
      </c>
      <c r="H42" s="19">
        <f t="shared" si="4"/>
        <v>24.759999999999998</v>
      </c>
      <c r="I42" s="19">
        <f t="shared" si="4"/>
        <v>84</v>
      </c>
      <c r="J42" s="19">
        <f t="shared" si="4"/>
        <v>769.28</v>
      </c>
      <c r="K42" s="25"/>
      <c r="L42" s="19">
        <f t="shared" ref="L42" ca="1" si="5">SUM(L39:L47)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970</v>
      </c>
      <c r="G43" s="32">
        <f t="shared" ref="G43" si="6">G32+G42</f>
        <v>44.6</v>
      </c>
      <c r="H43" s="32">
        <f t="shared" ref="H43" si="7">H32+H42</f>
        <v>25.56</v>
      </c>
      <c r="I43" s="32">
        <f t="shared" ref="I43" si="8">I32+I42</f>
        <v>103.6</v>
      </c>
      <c r="J43" s="32">
        <f t="shared" ref="J43:L43" si="9">J32+J42</f>
        <v>816.28</v>
      </c>
      <c r="K43" s="32"/>
      <c r="L43" s="32">
        <f t="shared" ca="1" si="9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0">SUM(G44:G50)</f>
        <v>0</v>
      </c>
      <c r="H51" s="19">
        <f t="shared" ref="H51" si="11">SUM(H44:H50)</f>
        <v>0</v>
      </c>
      <c r="I51" s="19">
        <f t="shared" ref="I51" si="12">SUM(I44:I50)</f>
        <v>0</v>
      </c>
      <c r="J51" s="19">
        <f t="shared" ref="J51:L51" si="13">SUM(J44:J50)</f>
        <v>0</v>
      </c>
      <c r="K51" s="25"/>
      <c r="L51" s="19">
        <f t="shared" si="13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1.2</v>
      </c>
      <c r="H52" s="43">
        <v>0.2</v>
      </c>
      <c r="I52" s="43">
        <v>6.1</v>
      </c>
      <c r="J52" s="43">
        <v>31.3</v>
      </c>
      <c r="K52" s="44" t="s">
        <v>61</v>
      </c>
      <c r="L52" s="43">
        <v>8.82</v>
      </c>
    </row>
    <row r="53" spans="1:12" ht="26.4" x14ac:dyDescent="0.3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5.16</v>
      </c>
      <c r="H53" s="43">
        <v>2.78</v>
      </c>
      <c r="I53" s="43">
        <v>18.5</v>
      </c>
      <c r="J53" s="43">
        <v>119.6</v>
      </c>
      <c r="K53" s="44" t="s">
        <v>63</v>
      </c>
      <c r="L53" s="43">
        <v>10.7</v>
      </c>
    </row>
    <row r="54" spans="1:12" ht="26.4" x14ac:dyDescent="0.3">
      <c r="A54" s="23"/>
      <c r="B54" s="15"/>
      <c r="C54" s="11"/>
      <c r="D54" s="7" t="s">
        <v>28</v>
      </c>
      <c r="E54" s="42" t="s">
        <v>64</v>
      </c>
      <c r="F54" s="43">
        <v>120</v>
      </c>
      <c r="G54" s="43">
        <v>16.399999999999999</v>
      </c>
      <c r="H54" s="43">
        <v>14.6</v>
      </c>
      <c r="I54" s="43">
        <v>10</v>
      </c>
      <c r="J54" s="43">
        <v>128.5</v>
      </c>
      <c r="K54" s="44" t="s">
        <v>65</v>
      </c>
      <c r="L54" s="43">
        <v>40.51</v>
      </c>
    </row>
    <row r="55" spans="1:12" ht="26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6.3</v>
      </c>
      <c r="H55" s="43">
        <v>7.1</v>
      </c>
      <c r="I55" s="43">
        <v>35.5</v>
      </c>
      <c r="J55" s="43">
        <v>231.6</v>
      </c>
      <c r="K55" s="44" t="s">
        <v>67</v>
      </c>
      <c r="L55" s="43">
        <v>6.67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57</v>
      </c>
      <c r="L56" s="43">
        <v>6.74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3.28</v>
      </c>
      <c r="H57" s="43">
        <v>0.56000000000000005</v>
      </c>
      <c r="I57" s="43">
        <v>16.739999999999998</v>
      </c>
      <c r="J57" s="43">
        <v>78</v>
      </c>
      <c r="K57" s="44">
        <v>878</v>
      </c>
      <c r="L57" s="43">
        <v>1.2</v>
      </c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1.98</v>
      </c>
      <c r="H58" s="43">
        <v>0.36</v>
      </c>
      <c r="I58" s="43">
        <v>0.36</v>
      </c>
      <c r="J58" s="43">
        <v>54.3</v>
      </c>
      <c r="K58" s="44">
        <v>879</v>
      </c>
      <c r="L58" s="43">
        <v>0.9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:J61" si="14">SUM(G52:G60)</f>
        <v>35.319999999999993</v>
      </c>
      <c r="H61" s="19">
        <f t="shared" si="14"/>
        <v>25.799999999999997</v>
      </c>
      <c r="I61" s="19">
        <f t="shared" si="14"/>
        <v>107.39999999999999</v>
      </c>
      <c r="J61" s="19">
        <f t="shared" si="14"/>
        <v>735.3</v>
      </c>
      <c r="K61" s="25"/>
      <c r="L61" s="19">
        <f t="shared" ref="L61" ca="1" si="15">SUM(L58:L66)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16">G51+G61</f>
        <v>35.319999999999993</v>
      </c>
      <c r="H62" s="32">
        <f t="shared" ref="H62" si="17">H51+H61</f>
        <v>25.799999999999997</v>
      </c>
      <c r="I62" s="32">
        <f t="shared" ref="I62" si="18">I51+I61</f>
        <v>107.39999999999999</v>
      </c>
      <c r="J62" s="32">
        <f t="shared" ref="J62:L62" si="19">J51+J61</f>
        <v>735.3</v>
      </c>
      <c r="K62" s="32"/>
      <c r="L62" s="32">
        <f t="shared" ca="1" si="1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1.6</v>
      </c>
      <c r="H71" s="43">
        <v>0.2</v>
      </c>
      <c r="I71" s="43">
        <v>4.0999999999999996</v>
      </c>
      <c r="J71" s="43">
        <v>24</v>
      </c>
      <c r="K71" s="44">
        <v>11</v>
      </c>
      <c r="L71" s="43">
        <v>4.5</v>
      </c>
    </row>
    <row r="72" spans="1:12" ht="26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4.62</v>
      </c>
      <c r="H72" s="43">
        <v>6.06</v>
      </c>
      <c r="I72" s="43">
        <v>5.7</v>
      </c>
      <c r="J72" s="43">
        <v>96.06</v>
      </c>
      <c r="K72" s="44" t="s">
        <v>71</v>
      </c>
      <c r="L72" s="43">
        <v>15.56</v>
      </c>
    </row>
    <row r="73" spans="1:12" ht="26.4" x14ac:dyDescent="0.3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38.6</v>
      </c>
      <c r="H73" s="43">
        <v>2.8</v>
      </c>
      <c r="I73" s="43">
        <v>1.4</v>
      </c>
      <c r="J73" s="43">
        <v>185.8</v>
      </c>
      <c r="K73" s="44" t="s">
        <v>73</v>
      </c>
      <c r="L73" s="43">
        <v>28.62</v>
      </c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11.5</v>
      </c>
      <c r="H74" s="43">
        <v>9.6</v>
      </c>
      <c r="I74" s="43">
        <v>44.8</v>
      </c>
      <c r="J74" s="43">
        <v>312</v>
      </c>
      <c r="K74" s="44" t="s">
        <v>75</v>
      </c>
      <c r="L74" s="43">
        <v>4.32</v>
      </c>
    </row>
    <row r="75" spans="1:12" ht="14.4" x14ac:dyDescent="0.3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1.6</v>
      </c>
      <c r="J75" s="43">
        <v>80</v>
      </c>
      <c r="K75" s="44">
        <v>122</v>
      </c>
      <c r="L75" s="43">
        <v>2.91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3.28</v>
      </c>
      <c r="H76" s="43">
        <v>0.56000000000000005</v>
      </c>
      <c r="I76" s="43">
        <v>16.739999999999998</v>
      </c>
      <c r="J76" s="43">
        <v>78</v>
      </c>
      <c r="K76" s="44">
        <v>878</v>
      </c>
      <c r="L76" s="43">
        <v>1.2</v>
      </c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1.98</v>
      </c>
      <c r="H77" s="43">
        <v>0.36</v>
      </c>
      <c r="I77" s="43">
        <v>0.36</v>
      </c>
      <c r="J77" s="43">
        <v>54.3</v>
      </c>
      <c r="K77" s="44">
        <v>879</v>
      </c>
      <c r="L77" s="43">
        <v>0.9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J80" si="24">SUM(G71:G79)</f>
        <v>61.58</v>
      </c>
      <c r="H80" s="19">
        <f t="shared" si="24"/>
        <v>19.579999999999995</v>
      </c>
      <c r="I80" s="19">
        <f t="shared" si="24"/>
        <v>74.7</v>
      </c>
      <c r="J80" s="19">
        <f t="shared" si="24"/>
        <v>830.16</v>
      </c>
      <c r="K80" s="25"/>
      <c r="L80" s="19">
        <f t="shared" ref="L80" ca="1" si="25">SUM(L77:L85)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26">G70+G80</f>
        <v>61.58</v>
      </c>
      <c r="H81" s="32">
        <f t="shared" ref="H81" si="27">H70+H80</f>
        <v>19.579999999999995</v>
      </c>
      <c r="I81" s="32">
        <f t="shared" ref="I81" si="28">I70+I80</f>
        <v>74.7</v>
      </c>
      <c r="J81" s="32">
        <f t="shared" ref="J81:L81" si="29">J70+J80</f>
        <v>830.16</v>
      </c>
      <c r="K81" s="32"/>
      <c r="L81" s="32">
        <f t="shared" ca="1" si="29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0.8</v>
      </c>
      <c r="H86" s="43">
        <v>0.8</v>
      </c>
      <c r="I86" s="43">
        <v>9.8000000000000007</v>
      </c>
      <c r="J86" s="43">
        <v>47</v>
      </c>
      <c r="K86" s="44">
        <v>847</v>
      </c>
      <c r="L86" s="43">
        <v>21.62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30">SUM(G82:G88)</f>
        <v>0.8</v>
      </c>
      <c r="H89" s="19">
        <f t="shared" ref="H89" si="31">SUM(H82:H88)</f>
        <v>0.8</v>
      </c>
      <c r="I89" s="19">
        <f t="shared" ref="I89" si="32">SUM(I82:I88)</f>
        <v>9.8000000000000007</v>
      </c>
      <c r="J89" s="19">
        <f t="shared" ref="J89:L89" si="33">SUM(J82:J88)</f>
        <v>47</v>
      </c>
      <c r="K89" s="25"/>
      <c r="L89" s="19">
        <f t="shared" si="33"/>
        <v>21.62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</v>
      </c>
      <c r="G90" s="43">
        <v>0.1</v>
      </c>
      <c r="H90" s="43">
        <v>8.1999999999999993</v>
      </c>
      <c r="I90" s="43">
        <v>0.1</v>
      </c>
      <c r="J90" s="43">
        <v>74.8</v>
      </c>
      <c r="K90" s="44" t="s">
        <v>40</v>
      </c>
      <c r="L90" s="43">
        <v>4.99</v>
      </c>
    </row>
    <row r="91" spans="1:12" ht="26.4" x14ac:dyDescent="0.3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6.68</v>
      </c>
      <c r="H91" s="43">
        <v>4.5999999999999996</v>
      </c>
      <c r="I91" s="43">
        <v>16.28</v>
      </c>
      <c r="J91" s="43">
        <v>133.13999999999999</v>
      </c>
      <c r="K91" s="44" t="s">
        <v>78</v>
      </c>
      <c r="L91" s="43">
        <v>11.13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6.44</v>
      </c>
      <c r="H92" s="43">
        <v>1.67</v>
      </c>
      <c r="I92" s="43">
        <v>33.07</v>
      </c>
      <c r="J92" s="43">
        <v>174.22</v>
      </c>
      <c r="K92" s="44" t="s">
        <v>80</v>
      </c>
      <c r="L92" s="43">
        <v>5.91</v>
      </c>
    </row>
    <row r="93" spans="1:12" ht="26.4" x14ac:dyDescent="0.3">
      <c r="A93" s="23"/>
      <c r="B93" s="15"/>
      <c r="C93" s="11"/>
      <c r="D93" s="7" t="s">
        <v>29</v>
      </c>
      <c r="E93" s="42" t="s">
        <v>81</v>
      </c>
      <c r="F93" s="43">
        <v>120</v>
      </c>
      <c r="G93" s="43">
        <v>19.57</v>
      </c>
      <c r="H93" s="43">
        <v>19.420000000000002</v>
      </c>
      <c r="I93" s="43">
        <v>17.420000000000002</v>
      </c>
      <c r="J93" s="43">
        <v>323.27999999999997</v>
      </c>
      <c r="K93" s="44" t="s">
        <v>82</v>
      </c>
      <c r="L93" s="43">
        <v>34.6</v>
      </c>
    </row>
    <row r="94" spans="1:12" ht="26.4" x14ac:dyDescent="0.3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3.8</v>
      </c>
      <c r="H94" s="43">
        <v>3.5</v>
      </c>
      <c r="I94" s="43">
        <v>11.2</v>
      </c>
      <c r="J94" s="43">
        <v>91.2</v>
      </c>
      <c r="K94" s="44" t="s">
        <v>84</v>
      </c>
      <c r="L94" s="43">
        <v>11.5</v>
      </c>
    </row>
    <row r="95" spans="1:12" ht="14.4" x14ac:dyDescent="0.3">
      <c r="A95" s="23"/>
      <c r="B95" s="15"/>
      <c r="C95" s="11"/>
      <c r="D95" s="7" t="s">
        <v>31</v>
      </c>
      <c r="E95" s="42" t="s">
        <v>85</v>
      </c>
      <c r="F95" s="43">
        <v>40</v>
      </c>
      <c r="G95" s="43">
        <v>3.28</v>
      </c>
      <c r="H95" s="43">
        <v>0.56000000000000005</v>
      </c>
      <c r="I95" s="43">
        <v>16.739999999999998</v>
      </c>
      <c r="J95" s="43">
        <v>78</v>
      </c>
      <c r="K95" s="44">
        <v>878</v>
      </c>
      <c r="L95" s="43">
        <v>1.2</v>
      </c>
    </row>
    <row r="96" spans="1:12" ht="14.4" x14ac:dyDescent="0.3">
      <c r="A96" s="23"/>
      <c r="B96" s="15"/>
      <c r="C96" s="11"/>
      <c r="D96" s="7" t="s">
        <v>32</v>
      </c>
      <c r="E96" s="42" t="s">
        <v>86</v>
      </c>
      <c r="F96" s="43">
        <v>30</v>
      </c>
      <c r="G96" s="43">
        <v>1.98</v>
      </c>
      <c r="H96" s="43">
        <v>0.36</v>
      </c>
      <c r="I96" s="43">
        <v>0.36</v>
      </c>
      <c r="J96" s="43">
        <v>54.3</v>
      </c>
      <c r="K96" s="44">
        <v>879</v>
      </c>
      <c r="L96" s="43">
        <v>0.9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34">SUM(G90:G98)</f>
        <v>41.849999999999994</v>
      </c>
      <c r="H99" s="19">
        <f t="shared" ref="H99" si="35">SUM(H90:H98)</f>
        <v>38.31</v>
      </c>
      <c r="I99" s="19">
        <f t="shared" ref="I99" si="36">SUM(I90:I98)</f>
        <v>95.17</v>
      </c>
      <c r="J99" s="19">
        <f t="shared" ref="J99:L99" si="37">SUM(J90:J98)</f>
        <v>928.93999999999994</v>
      </c>
      <c r="K99" s="25"/>
      <c r="L99" s="19">
        <f t="shared" si="37"/>
        <v>70.23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950</v>
      </c>
      <c r="G100" s="32">
        <f t="shared" ref="G100" si="38">G89+G99</f>
        <v>42.649999999999991</v>
      </c>
      <c r="H100" s="32">
        <f t="shared" ref="H100" si="39">H89+H99</f>
        <v>39.11</v>
      </c>
      <c r="I100" s="32">
        <f t="shared" ref="I100" si="40">I89+I99</f>
        <v>104.97</v>
      </c>
      <c r="J100" s="32">
        <f t="shared" ref="J100:L100" si="41">J89+J99</f>
        <v>975.93999999999994</v>
      </c>
      <c r="K100" s="32"/>
      <c r="L100" s="32">
        <f t="shared" si="41"/>
        <v>91.850000000000009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f t="shared" si="42"/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10</v>
      </c>
      <c r="G109" s="43">
        <v>0.1</v>
      </c>
      <c r="H109" s="43">
        <v>8.1999999999999993</v>
      </c>
      <c r="I109" s="43">
        <v>0.1</v>
      </c>
      <c r="J109" s="43">
        <v>74.8</v>
      </c>
      <c r="K109" s="44" t="s">
        <v>40</v>
      </c>
      <c r="L109" s="43">
        <v>4.99</v>
      </c>
    </row>
    <row r="110" spans="1:12" ht="26.4" x14ac:dyDescent="0.3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7.9</v>
      </c>
      <c r="H110" s="43">
        <v>4.0999999999999996</v>
      </c>
      <c r="I110" s="43">
        <v>12.42</v>
      </c>
      <c r="J110" s="43">
        <v>117.96</v>
      </c>
      <c r="K110" s="44" t="s">
        <v>42</v>
      </c>
      <c r="L110" s="43">
        <v>15.85</v>
      </c>
    </row>
    <row r="111" spans="1:12" ht="26.4" x14ac:dyDescent="0.3">
      <c r="A111" s="23"/>
      <c r="B111" s="15"/>
      <c r="C111" s="11"/>
      <c r="D111" s="7" t="s">
        <v>28</v>
      </c>
      <c r="E111" s="42" t="s">
        <v>88</v>
      </c>
      <c r="F111" s="43">
        <v>150.5</v>
      </c>
      <c r="G111" s="43">
        <v>25.65</v>
      </c>
      <c r="H111" s="43">
        <v>15.97</v>
      </c>
      <c r="I111" s="43">
        <v>24.97</v>
      </c>
      <c r="J111" s="43">
        <v>347.32</v>
      </c>
      <c r="K111" s="44" t="s">
        <v>44</v>
      </c>
      <c r="L111" s="43">
        <v>51.28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4" x14ac:dyDescent="0.3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46</v>
      </c>
      <c r="L113" s="43">
        <v>1.19</v>
      </c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3.28</v>
      </c>
      <c r="H114" s="43">
        <v>0.56000000000000005</v>
      </c>
      <c r="I114" s="43">
        <v>16.739999999999998</v>
      </c>
      <c r="J114" s="43">
        <v>78</v>
      </c>
      <c r="K114" s="44">
        <v>878</v>
      </c>
      <c r="L114" s="43">
        <v>1.2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30</v>
      </c>
      <c r="G115" s="43">
        <v>1.98</v>
      </c>
      <c r="H115" s="43">
        <v>0.36</v>
      </c>
      <c r="I115" s="43">
        <v>0.36</v>
      </c>
      <c r="J115" s="43">
        <v>54.3</v>
      </c>
      <c r="K115" s="44">
        <v>879</v>
      </c>
      <c r="L115" s="43">
        <v>0.9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630.5</v>
      </c>
      <c r="G118" s="19">
        <f t="shared" ref="G118:J118" si="44">SUM(G109:G117)</f>
        <v>39.11</v>
      </c>
      <c r="H118" s="19">
        <f t="shared" si="44"/>
        <v>29.189999999999998</v>
      </c>
      <c r="I118" s="19">
        <f t="shared" si="44"/>
        <v>61.089999999999989</v>
      </c>
      <c r="J118" s="19">
        <f t="shared" si="44"/>
        <v>699.17999999999984</v>
      </c>
      <c r="K118" s="25"/>
      <c r="L118" s="19">
        <f t="shared" ref="L118" si="45">SUM(L109:L117)</f>
        <v>75.410000000000011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630.5</v>
      </c>
      <c r="G119" s="32">
        <f t="shared" ref="G119" si="46">G108+G118</f>
        <v>39.11</v>
      </c>
      <c r="H119" s="32">
        <f t="shared" ref="H119" si="47">H108+H118</f>
        <v>29.189999999999998</v>
      </c>
      <c r="I119" s="32">
        <f t="shared" ref="I119" si="48">I108+I118</f>
        <v>61.089999999999989</v>
      </c>
      <c r="J119" s="32">
        <f t="shared" ref="J119:L119" si="49">J108+J118</f>
        <v>699.17999999999984</v>
      </c>
      <c r="K119" s="32"/>
      <c r="L119" s="32">
        <f t="shared" si="49"/>
        <v>75.410000000000011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59</v>
      </c>
      <c r="F124" s="43">
        <v>200</v>
      </c>
      <c r="G124" s="43">
        <v>0.8</v>
      </c>
      <c r="H124" s="43">
        <v>0.8</v>
      </c>
      <c r="I124" s="43">
        <v>9.8000000000000007</v>
      </c>
      <c r="J124" s="43">
        <v>47</v>
      </c>
      <c r="K124" s="44">
        <v>847</v>
      </c>
      <c r="L124" s="43">
        <v>21.62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50">SUM(G120:G126)</f>
        <v>0.8</v>
      </c>
      <c r="H127" s="19">
        <f t="shared" si="50"/>
        <v>0.8</v>
      </c>
      <c r="I127" s="19">
        <f t="shared" si="50"/>
        <v>9.8000000000000007</v>
      </c>
      <c r="J127" s="19">
        <f t="shared" si="50"/>
        <v>47</v>
      </c>
      <c r="K127" s="25"/>
      <c r="L127" s="19">
        <f t="shared" ref="L127" si="51">SUM(L120:L126)</f>
        <v>21.62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40</v>
      </c>
      <c r="G128" s="43">
        <v>4.8</v>
      </c>
      <c r="H128" s="43">
        <v>4</v>
      </c>
      <c r="I128" s="43">
        <v>0.3</v>
      </c>
      <c r="J128" s="43">
        <v>56.6</v>
      </c>
      <c r="K128" s="44" t="s">
        <v>50</v>
      </c>
      <c r="L128" s="43">
        <v>5.81</v>
      </c>
    </row>
    <row r="129" spans="1:12" ht="26.4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4.74</v>
      </c>
      <c r="H129" s="43">
        <v>6.24</v>
      </c>
      <c r="I129" s="43">
        <v>13.6</v>
      </c>
      <c r="J129" s="43">
        <v>129.38</v>
      </c>
      <c r="K129" s="44" t="s">
        <v>52</v>
      </c>
      <c r="L129" s="43">
        <v>13.57</v>
      </c>
    </row>
    <row r="130" spans="1:12" ht="26.4" x14ac:dyDescent="0.3">
      <c r="A130" s="14"/>
      <c r="B130" s="15"/>
      <c r="C130" s="11"/>
      <c r="D130" s="7" t="s">
        <v>28</v>
      </c>
      <c r="E130" s="42" t="s">
        <v>53</v>
      </c>
      <c r="F130" s="43">
        <v>200</v>
      </c>
      <c r="G130" s="43">
        <v>27.3</v>
      </c>
      <c r="H130" s="43">
        <v>8.1</v>
      </c>
      <c r="I130" s="43">
        <v>33.200000000000003</v>
      </c>
      <c r="J130" s="43">
        <v>314.60000000000002</v>
      </c>
      <c r="K130" s="44" t="s">
        <v>54</v>
      </c>
      <c r="L130" s="43">
        <v>21.24</v>
      </c>
    </row>
    <row r="131" spans="1:12" ht="14.4" x14ac:dyDescent="0.3">
      <c r="A131" s="14"/>
      <c r="B131" s="15"/>
      <c r="C131" s="11"/>
      <c r="D131" s="7" t="s">
        <v>29</v>
      </c>
      <c r="E131" s="42" t="s">
        <v>55</v>
      </c>
      <c r="F131" s="43">
        <v>60</v>
      </c>
      <c r="G131" s="43">
        <v>1.1000000000000001</v>
      </c>
      <c r="H131" s="43">
        <v>5.3</v>
      </c>
      <c r="I131" s="43">
        <v>4.5999999999999996</v>
      </c>
      <c r="J131" s="43">
        <v>71.099999999999994</v>
      </c>
      <c r="K131" s="44">
        <v>101</v>
      </c>
      <c r="L131" s="43">
        <v>3.96</v>
      </c>
    </row>
    <row r="132" spans="1:12" ht="26.4" x14ac:dyDescent="0.3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0.6</v>
      </c>
      <c r="H132" s="43">
        <v>0.2</v>
      </c>
      <c r="I132" s="43">
        <v>15.2</v>
      </c>
      <c r="J132" s="43">
        <v>65.3</v>
      </c>
      <c r="K132" s="44" t="s">
        <v>57</v>
      </c>
      <c r="L132" s="43">
        <v>6.5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3.28</v>
      </c>
      <c r="H133" s="43">
        <v>0.56000000000000005</v>
      </c>
      <c r="I133" s="43">
        <v>16.739999999999998</v>
      </c>
      <c r="J133" s="43">
        <v>78</v>
      </c>
      <c r="K133" s="44">
        <v>878</v>
      </c>
      <c r="L133" s="43">
        <v>1.2</v>
      </c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1.98</v>
      </c>
      <c r="H134" s="43">
        <v>0.36</v>
      </c>
      <c r="I134" s="43">
        <v>0.36</v>
      </c>
      <c r="J134" s="43">
        <v>54.3</v>
      </c>
      <c r="K134" s="44">
        <v>879</v>
      </c>
      <c r="L134" s="43">
        <v>0.9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2">SUM(G128:G136)</f>
        <v>43.800000000000004</v>
      </c>
      <c r="H137" s="19">
        <f t="shared" si="52"/>
        <v>24.759999999999998</v>
      </c>
      <c r="I137" s="19">
        <f t="shared" si="52"/>
        <v>84</v>
      </c>
      <c r="J137" s="19">
        <f t="shared" si="52"/>
        <v>769.28</v>
      </c>
      <c r="K137" s="25"/>
      <c r="L137" s="19">
        <f t="shared" ref="L137" si="53">SUM(L128:L136)</f>
        <v>53.18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970</v>
      </c>
      <c r="G138" s="32">
        <f t="shared" ref="G138" si="54">G127+G137</f>
        <v>44.6</v>
      </c>
      <c r="H138" s="32">
        <f t="shared" ref="H138" si="55">H127+H137</f>
        <v>25.56</v>
      </c>
      <c r="I138" s="32">
        <f t="shared" ref="I138" si="56">I127+I137</f>
        <v>93.8</v>
      </c>
      <c r="J138" s="32">
        <f t="shared" ref="J138:L138" si="57">J127+J137</f>
        <v>816.28</v>
      </c>
      <c r="K138" s="32"/>
      <c r="L138" s="32">
        <f t="shared" si="57"/>
        <v>74.8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8">SUM(G139:G145)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1.2</v>
      </c>
      <c r="H147" s="43">
        <v>0.2</v>
      </c>
      <c r="I147" s="43">
        <v>6.1</v>
      </c>
      <c r="J147" s="43">
        <v>31.3</v>
      </c>
      <c r="K147" s="44" t="s">
        <v>61</v>
      </c>
      <c r="L147" s="43">
        <v>8.82</v>
      </c>
    </row>
    <row r="148" spans="1:12" ht="26.4" x14ac:dyDescent="0.3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63</v>
      </c>
      <c r="L148" s="43">
        <v>10.7</v>
      </c>
    </row>
    <row r="149" spans="1:12" ht="26.4" x14ac:dyDescent="0.3">
      <c r="A149" s="23"/>
      <c r="B149" s="15"/>
      <c r="C149" s="11"/>
      <c r="D149" s="7" t="s">
        <v>28</v>
      </c>
      <c r="E149" s="42" t="s">
        <v>64</v>
      </c>
      <c r="F149" s="43">
        <v>120</v>
      </c>
      <c r="G149" s="43">
        <v>16.399999999999999</v>
      </c>
      <c r="H149" s="43">
        <v>14.6</v>
      </c>
      <c r="I149" s="43">
        <v>10</v>
      </c>
      <c r="J149" s="43">
        <v>128.5</v>
      </c>
      <c r="K149" s="44" t="s">
        <v>65</v>
      </c>
      <c r="L149" s="43">
        <v>40.51</v>
      </c>
    </row>
    <row r="150" spans="1:12" ht="26.4" x14ac:dyDescent="0.3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6.3</v>
      </c>
      <c r="H150" s="43">
        <v>7.1</v>
      </c>
      <c r="I150" s="43">
        <v>35.5</v>
      </c>
      <c r="J150" s="43">
        <v>231.6</v>
      </c>
      <c r="K150" s="44" t="s">
        <v>67</v>
      </c>
      <c r="L150" s="43">
        <v>6.67</v>
      </c>
    </row>
    <row r="151" spans="1:12" ht="14.4" x14ac:dyDescent="0.3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57</v>
      </c>
      <c r="L151" s="43">
        <v>6.74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3.28</v>
      </c>
      <c r="H152" s="43">
        <v>0.56000000000000005</v>
      </c>
      <c r="I152" s="43">
        <v>16.739999999999998</v>
      </c>
      <c r="J152" s="43">
        <v>78</v>
      </c>
      <c r="K152" s="44">
        <v>878</v>
      </c>
      <c r="L152" s="43">
        <v>1.2</v>
      </c>
    </row>
    <row r="153" spans="1:12" ht="14.4" x14ac:dyDescent="0.3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1.98</v>
      </c>
      <c r="H153" s="43">
        <v>0.36</v>
      </c>
      <c r="I153" s="43">
        <v>0.36</v>
      </c>
      <c r="J153" s="43">
        <v>54.3</v>
      </c>
      <c r="K153" s="44">
        <v>879</v>
      </c>
      <c r="L153" s="43">
        <v>0.9</v>
      </c>
    </row>
    <row r="154" spans="1:12" ht="14.4" x14ac:dyDescent="0.3">
      <c r="A154" s="23"/>
      <c r="B154" s="15"/>
      <c r="C154" s="11"/>
      <c r="D154" s="6"/>
    </row>
    <row r="155" spans="1:12" ht="14.4" x14ac:dyDescent="0.3">
      <c r="A155" s="23"/>
      <c r="B155" s="15"/>
      <c r="C155" s="11"/>
      <c r="D155" s="6"/>
    </row>
    <row r="156" spans="1:12" ht="14.4" x14ac:dyDescent="0.3">
      <c r="A156" s="24"/>
      <c r="B156" s="17"/>
      <c r="C156" s="8"/>
      <c r="D156" s="18" t="s">
        <v>33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1.6</v>
      </c>
      <c r="H166" s="43">
        <v>0.2</v>
      </c>
      <c r="I166" s="43">
        <v>4.0999999999999996</v>
      </c>
      <c r="J166" s="43">
        <v>24</v>
      </c>
      <c r="K166" s="44">
        <v>11</v>
      </c>
      <c r="L166" s="43">
        <v>4.5</v>
      </c>
    </row>
    <row r="167" spans="1:12" ht="26.4" x14ac:dyDescent="0.3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4.62</v>
      </c>
      <c r="H167" s="43">
        <v>6.06</v>
      </c>
      <c r="I167" s="43">
        <v>5.7</v>
      </c>
      <c r="J167" s="43">
        <v>96.06</v>
      </c>
      <c r="K167" s="44" t="s">
        <v>71</v>
      </c>
      <c r="L167" s="43">
        <v>15.56</v>
      </c>
    </row>
    <row r="168" spans="1:12" ht="26.4" x14ac:dyDescent="0.3">
      <c r="A168" s="23"/>
      <c r="B168" s="15"/>
      <c r="C168" s="11"/>
      <c r="D168" s="7" t="s">
        <v>28</v>
      </c>
      <c r="E168" s="42" t="s">
        <v>90</v>
      </c>
      <c r="F168" s="43">
        <v>120</v>
      </c>
      <c r="G168" s="43">
        <v>38.6</v>
      </c>
      <c r="H168" s="43">
        <v>2.8</v>
      </c>
      <c r="I168" s="43">
        <v>1.4</v>
      </c>
      <c r="J168" s="43">
        <v>185.8</v>
      </c>
      <c r="K168" s="44" t="s">
        <v>73</v>
      </c>
      <c r="L168" s="43">
        <v>26.62</v>
      </c>
    </row>
    <row r="169" spans="1:12" ht="14.4" x14ac:dyDescent="0.3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11.5</v>
      </c>
      <c r="H169" s="43">
        <v>9.6</v>
      </c>
      <c r="I169" s="43">
        <v>44.8</v>
      </c>
      <c r="J169" s="43">
        <v>312</v>
      </c>
      <c r="K169" s="44" t="s">
        <v>75</v>
      </c>
      <c r="L169" s="43">
        <v>4.32</v>
      </c>
    </row>
    <row r="170" spans="1:12" ht="14.4" x14ac:dyDescent="0.3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1.6</v>
      </c>
      <c r="J170" s="43">
        <v>80</v>
      </c>
      <c r="K170" s="44">
        <v>122</v>
      </c>
      <c r="L170" s="43">
        <v>2.91</v>
      </c>
    </row>
    <row r="171" spans="1:12" ht="14.4" x14ac:dyDescent="0.3">
      <c r="A171" s="23"/>
      <c r="B171" s="15"/>
      <c r="C171" s="11"/>
      <c r="D171" s="7" t="s">
        <v>31</v>
      </c>
      <c r="E171" s="42" t="s">
        <v>85</v>
      </c>
      <c r="F171" s="43">
        <v>40</v>
      </c>
      <c r="G171" s="43">
        <v>3.28</v>
      </c>
      <c r="H171" s="43">
        <v>0.56000000000000005</v>
      </c>
      <c r="I171" s="43">
        <v>16.739999999999998</v>
      </c>
      <c r="J171" s="43">
        <v>78</v>
      </c>
      <c r="K171" s="44">
        <v>878</v>
      </c>
      <c r="L171" s="43">
        <v>1.2</v>
      </c>
    </row>
    <row r="172" spans="1:12" ht="14.4" x14ac:dyDescent="0.3">
      <c r="A172" s="23"/>
      <c r="B172" s="15"/>
      <c r="C172" s="11"/>
      <c r="D172" s="7" t="s">
        <v>32</v>
      </c>
      <c r="E172" s="42" t="s">
        <v>92</v>
      </c>
      <c r="F172" s="43">
        <v>30</v>
      </c>
      <c r="G172" s="43">
        <v>1.98</v>
      </c>
      <c r="H172" s="43">
        <v>0.36</v>
      </c>
      <c r="I172" s="43">
        <v>0.36</v>
      </c>
      <c r="J172" s="43">
        <v>54.3</v>
      </c>
      <c r="K172" s="44">
        <v>879</v>
      </c>
      <c r="L172" s="43">
        <v>0.9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62">SUM(G166:G174)</f>
        <v>61.58</v>
      </c>
      <c r="H175" s="19">
        <f t="shared" si="62"/>
        <v>19.579999999999995</v>
      </c>
      <c r="I175" s="19">
        <f t="shared" si="62"/>
        <v>74.7</v>
      </c>
      <c r="J175" s="19">
        <f t="shared" si="62"/>
        <v>830.16</v>
      </c>
      <c r="K175" s="25"/>
      <c r="L175" s="19">
        <f t="shared" ref="L175" ca="1" si="63">SUM(L172:L180)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64">G165+G175</f>
        <v>61.58</v>
      </c>
      <c r="H176" s="32">
        <f t="shared" ref="H176" si="65">H165+H175</f>
        <v>19.579999999999995</v>
      </c>
      <c r="I176" s="32">
        <f t="shared" ref="I176" si="66">I165+I175</f>
        <v>74.7</v>
      </c>
      <c r="J176" s="32">
        <f t="shared" ref="J176:L176" si="67">J165+J175</f>
        <v>830.16</v>
      </c>
      <c r="K176" s="32"/>
      <c r="L176" s="32">
        <f t="shared" ca="1" si="67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59</v>
      </c>
      <c r="F181" s="43">
        <v>200</v>
      </c>
      <c r="G181" s="43">
        <v>0.8</v>
      </c>
      <c r="H181" s="43">
        <v>0.8</v>
      </c>
      <c r="I181" s="43">
        <v>9.8000000000000007</v>
      </c>
      <c r="J181" s="43">
        <v>47</v>
      </c>
      <c r="K181" s="44">
        <v>847</v>
      </c>
      <c r="L181" s="43">
        <v>21.62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68">SUM(G177:G183)</f>
        <v>0.8</v>
      </c>
      <c r="H184" s="19">
        <f t="shared" si="68"/>
        <v>0.8</v>
      </c>
      <c r="I184" s="19">
        <f t="shared" si="68"/>
        <v>9.8000000000000007</v>
      </c>
      <c r="J184" s="19">
        <f t="shared" si="68"/>
        <v>47</v>
      </c>
      <c r="K184" s="25"/>
      <c r="L184" s="19">
        <f t="shared" ref="L184" si="69">SUM(L177:L183)</f>
        <v>21.62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</v>
      </c>
      <c r="G185" s="43">
        <v>0.1</v>
      </c>
      <c r="H185" s="43">
        <v>8.1999999999999993</v>
      </c>
      <c r="I185" s="43">
        <v>0.1</v>
      </c>
      <c r="J185" s="43">
        <v>74.8</v>
      </c>
      <c r="K185" s="44" t="s">
        <v>40</v>
      </c>
      <c r="L185" s="43">
        <v>4.99</v>
      </c>
    </row>
    <row r="186" spans="1:12" ht="26.4" x14ac:dyDescent="0.3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6.68</v>
      </c>
      <c r="H186" s="43">
        <v>4.5999999999999996</v>
      </c>
      <c r="I186" s="43">
        <v>16.28</v>
      </c>
      <c r="J186" s="43">
        <v>133.13999999999999</v>
      </c>
      <c r="K186" s="44" t="s">
        <v>78</v>
      </c>
      <c r="L186" s="43">
        <v>11.13</v>
      </c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150</v>
      </c>
      <c r="G187" s="43">
        <v>6.44</v>
      </c>
      <c r="H187" s="43">
        <v>1.67</v>
      </c>
      <c r="I187" s="43">
        <v>33.07</v>
      </c>
      <c r="J187" s="43">
        <v>174.22</v>
      </c>
      <c r="K187" s="44" t="s">
        <v>80</v>
      </c>
      <c r="L187" s="43">
        <v>5.91</v>
      </c>
    </row>
    <row r="188" spans="1:12" ht="26.4" x14ac:dyDescent="0.3">
      <c r="A188" s="23"/>
      <c r="B188" s="15"/>
      <c r="C188" s="11"/>
      <c r="D188" s="7" t="s">
        <v>29</v>
      </c>
      <c r="E188" s="42" t="s">
        <v>81</v>
      </c>
      <c r="F188" s="43">
        <v>120</v>
      </c>
      <c r="G188" s="43">
        <v>19.57</v>
      </c>
      <c r="H188" s="43">
        <v>19.420000000000002</v>
      </c>
      <c r="I188" s="43">
        <v>17.420000000000002</v>
      </c>
      <c r="J188" s="43">
        <v>323.27999999999997</v>
      </c>
      <c r="K188" s="44" t="s">
        <v>82</v>
      </c>
      <c r="L188" s="43">
        <v>34.6</v>
      </c>
    </row>
    <row r="189" spans="1:12" ht="26.4" x14ac:dyDescent="0.3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3.8</v>
      </c>
      <c r="H189" s="43">
        <v>3.5</v>
      </c>
      <c r="I189" s="43">
        <v>11.2</v>
      </c>
      <c r="J189" s="43">
        <v>91.2</v>
      </c>
      <c r="K189" s="44" t="s">
        <v>84</v>
      </c>
      <c r="L189" s="43">
        <v>11.5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3.28</v>
      </c>
      <c r="H190" s="43">
        <v>0.56000000000000005</v>
      </c>
      <c r="I190" s="43">
        <v>16.739999999999998</v>
      </c>
      <c r="J190" s="43">
        <v>78</v>
      </c>
      <c r="K190" s="44">
        <v>878</v>
      </c>
      <c r="L190" s="43">
        <v>1.2</v>
      </c>
    </row>
    <row r="191" spans="1:12" ht="14.4" x14ac:dyDescent="0.3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1.98</v>
      </c>
      <c r="H191" s="43">
        <v>0.36</v>
      </c>
      <c r="I191" s="43">
        <v>0.36</v>
      </c>
      <c r="J191" s="43">
        <v>54.3</v>
      </c>
      <c r="K191" s="44">
        <v>879</v>
      </c>
      <c r="L191" s="43">
        <v>0.9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0">SUM(G185:G193)</f>
        <v>41.849999999999994</v>
      </c>
      <c r="H194" s="19">
        <f t="shared" si="70"/>
        <v>38.31</v>
      </c>
      <c r="I194" s="19">
        <f t="shared" si="70"/>
        <v>95.17</v>
      </c>
      <c r="J194" s="19">
        <f t="shared" si="70"/>
        <v>928.93999999999994</v>
      </c>
      <c r="K194" s="25"/>
      <c r="L194" s="19">
        <f t="shared" ref="L194" ca="1" si="71">SUM(L191:L199)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950</v>
      </c>
      <c r="G195" s="32">
        <f t="shared" ref="G195" si="72">G184+G194</f>
        <v>42.649999999999991</v>
      </c>
      <c r="H195" s="32">
        <f t="shared" ref="H195" si="73">H184+H194</f>
        <v>39.11</v>
      </c>
      <c r="I195" s="32">
        <f t="shared" ref="I195" si="74">I184+I194</f>
        <v>104.97</v>
      </c>
      <c r="J195" s="32">
        <f t="shared" ref="J195:L195" si="75">J184+J194</f>
        <v>975.93999999999994</v>
      </c>
      <c r="K195" s="32"/>
      <c r="L195" s="32">
        <f t="shared" ca="1" si="75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 t="e">
        <f>(#REF!+F43+F62+F81+F100+F119+F138+F24+F176+F195)/(IF(#REF!=0,0,1)+IF(F43=0,0,1)+IF(F62=0,0,1)+IF(F81=0,0,1)+IF(F100=0,0,1)+IF(F119=0,0,1)+IF(F138=0,0,1)+IF(F24=0,0,1)+IF(F176=0,0,1)+IF(F195=0,0,1))</f>
        <v>#REF!</v>
      </c>
      <c r="G196" s="34" t="e">
        <f>(#REF!+G43+G62+G81+G100+G119+G138+G24+G176+G195)/(IF(#REF!=0,0,1)+IF(G43=0,0,1)+IF(G62=0,0,1)+IF(G81=0,0,1)+IF(G100=0,0,1)+IF(G119=0,0,1)+IF(G138=0,0,1)+IF(G24=0,0,1)+IF(G176=0,0,1)+IF(G195=0,0,1))</f>
        <v>#REF!</v>
      </c>
      <c r="H196" s="34" t="e">
        <f>(#REF!+H43+H62+H81+H100+H119+H138+H24+H176+H195)/(IF(#REF!=0,0,1)+IF(H43=0,0,1)+IF(H62=0,0,1)+IF(H81=0,0,1)+IF(H100=0,0,1)+IF(H119=0,0,1)+IF(H138=0,0,1)+IF(H24=0,0,1)+IF(H176=0,0,1)+IF(H195=0,0,1))</f>
        <v>#REF!</v>
      </c>
      <c r="I196" s="34" t="e">
        <f>(#REF!+I43+I62+I81+I100+I119+I138+I24+I176+I195)/(IF(#REF!=0,0,1)+IF(I43=0,0,1)+IF(I62=0,0,1)+IF(I81=0,0,1)+IF(I100=0,0,1)+IF(I119=0,0,1)+IF(I138=0,0,1)+IF(I24=0,0,1)+IF(I176=0,0,1)+IF(I195=0,0,1))</f>
        <v>#REF!</v>
      </c>
      <c r="J196" s="34" t="e">
        <f>(#REF!+J43+J62+J81+J100+J119+J138+J24+J176+J195)/(IF(#REF!=0,0,1)+IF(J43=0,0,1)+IF(J62=0,0,1)+IF(J81=0,0,1)+IF(J100=0,0,1)+IF(J119=0,0,1)+IF(J138=0,0,1)+IF(J24=0,0,1)+IF(J176=0,0,1)+IF(J195=0,0,1))</f>
        <v>#REF!</v>
      </c>
      <c r="K196" s="34"/>
      <c r="L196" s="34" t="e">
        <f ca="1"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2024-08-30T12:00:31Z</dcterms:modified>
</cp:coreProperties>
</file>